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ngenharia\2020\Asfalto Setor 18 - Vitório Venzon\"/>
    </mc:Choice>
  </mc:AlternateContent>
  <bookViews>
    <workbookView xWindow="0" yWindow="0" windowWidth="28800" windowHeight="12300"/>
  </bookViews>
  <sheets>
    <sheet name="Planilha1" sheetId="1" r:id="rId1"/>
  </sheets>
  <definedNames>
    <definedName name="ORÇAMENTO.BancoRef" hidden="1">Planilha1!$F$8</definedName>
    <definedName name="REFERENCIA.Descricao" hidden="1">IF(ISNUMBER(Planilha1!$AF1),OFFSET(INDIRECT(ORÇAMENTO.BancoRef),Planilha1!$AF1-1,3,1),Planilha1!$AF1)</definedName>
    <definedName name="REFERENCIA.Unidade" hidden="1">IF(ISNUMBER(Planilha1!$AF1),OFFSET(INDIRECT(ORÇAMENTO.BancoRef),Planilha1!$AF1-1,4,1),"-")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H35" i="1"/>
  <c r="F35" i="1"/>
  <c r="I29" i="1"/>
  <c r="H29" i="1"/>
  <c r="F29" i="1"/>
  <c r="I23" i="1"/>
  <c r="H23" i="1"/>
  <c r="F23" i="1"/>
  <c r="F27" i="1"/>
  <c r="I27" i="1" s="1"/>
  <c r="H27" i="1"/>
  <c r="F28" i="1"/>
  <c r="H28" i="1"/>
  <c r="I28" i="1"/>
  <c r="F30" i="1"/>
  <c r="H30" i="1"/>
  <c r="I30" i="1"/>
  <c r="F31" i="1"/>
  <c r="I31" i="1" s="1"/>
  <c r="H31" i="1"/>
  <c r="F32" i="1"/>
  <c r="H32" i="1"/>
  <c r="I32" i="1"/>
  <c r="F33" i="1"/>
  <c r="H33" i="1"/>
  <c r="I33" i="1" s="1"/>
  <c r="F34" i="1"/>
  <c r="H34" i="1"/>
  <c r="I34" i="1"/>
  <c r="F36" i="1"/>
  <c r="H36" i="1"/>
  <c r="I36" i="1"/>
  <c r="F10" i="1"/>
  <c r="H10" i="1"/>
  <c r="F11" i="1"/>
  <c r="H11" i="1"/>
  <c r="I11" i="1" l="1"/>
  <c r="H9" i="1"/>
  <c r="H37" i="1" s="1"/>
  <c r="F9" i="1"/>
  <c r="F37" i="1" s="1"/>
  <c r="I10" i="1"/>
  <c r="H13" i="1"/>
  <c r="H14" i="1"/>
  <c r="H15" i="1"/>
  <c r="H16" i="1"/>
  <c r="F13" i="1"/>
  <c r="F14" i="1"/>
  <c r="F15" i="1"/>
  <c r="F16" i="1"/>
  <c r="I9" i="1" l="1"/>
  <c r="I37" i="1" s="1"/>
  <c r="I16" i="1"/>
  <c r="I13" i="1"/>
  <c r="I15" i="1"/>
  <c r="I14" i="1"/>
  <c r="F24" i="1"/>
  <c r="H24" i="1"/>
  <c r="I24" i="1" l="1"/>
  <c r="F20" i="1"/>
  <c r="H20" i="1"/>
  <c r="F22" i="1"/>
  <c r="H22" i="1"/>
  <c r="F26" i="1"/>
  <c r="F25" i="1" s="1"/>
  <c r="H26" i="1"/>
  <c r="H25" i="1" s="1"/>
  <c r="I22" i="1" l="1"/>
  <c r="I26" i="1"/>
  <c r="I25" i="1" s="1"/>
  <c r="I20" i="1"/>
  <c r="I21" i="1" l="1"/>
  <c r="I19" i="1" s="1"/>
  <c r="I18" i="1" l="1"/>
  <c r="I17" i="1" s="1"/>
  <c r="I12" i="1" s="1"/>
  <c r="H21" i="1"/>
  <c r="H19" i="1" s="1"/>
  <c r="F21" i="1"/>
  <c r="F19" i="1" s="1"/>
  <c r="F18" i="1" l="1"/>
  <c r="F17" i="1" s="1"/>
  <c r="F12" i="1" s="1"/>
  <c r="H18" i="1"/>
  <c r="H17" i="1" s="1"/>
  <c r="H12" i="1" s="1"/>
</calcChain>
</file>

<file path=xl/sharedStrings.xml><?xml version="1.0" encoding="utf-8"?>
<sst xmlns="http://schemas.openxmlformats.org/spreadsheetml/2006/main" count="97" uniqueCount="81">
  <si>
    <t>1.</t>
  </si>
  <si>
    <t>-</t>
  </si>
  <si>
    <t>M2</t>
  </si>
  <si>
    <t>M</t>
  </si>
  <si>
    <t>M3</t>
  </si>
  <si>
    <t>QUANTIDADE</t>
  </si>
  <si>
    <t>UND.</t>
  </si>
  <si>
    <t>Valor Unitário Material</t>
  </si>
  <si>
    <t>Valor total Material</t>
  </si>
  <si>
    <t>Valor Unitário Mão-de-obra</t>
  </si>
  <si>
    <t>Valor total Mão-de-obra</t>
  </si>
  <si>
    <t>Valor Total</t>
  </si>
  <si>
    <t>Razão Social:</t>
  </si>
  <si>
    <t>CNPJ:</t>
  </si>
  <si>
    <t>Endereço:</t>
  </si>
  <si>
    <t>Data:</t>
  </si>
  <si>
    <t>LIMPEZA DE SUPERFÍCIE COM JATO DE ALTA PRESSÃO. AF_04/2019</t>
  </si>
  <si>
    <t xml:space="preserve">PAVIMENTAÇÃO  </t>
  </si>
  <si>
    <t>SERVIÇOS PRELIMINARES</t>
  </si>
  <si>
    <t>ASSENTAMENTO DE GUIA (MEIO-FIO) EM TRECHO RETO, CONFECCIONADA EM CONCRETO PRÉ-FABRICADO, DIMENSÕES 100X15X13X30 CM (COMPRIMENTO X BASE INFERIOR X BASE SUPERIOR X ALTURA), PARA VIAS URBANAS (USO VIÁRIO). AF_06/2016</t>
  </si>
  <si>
    <t>TRANSPORTE COMERCIAL COM CAMINHAO CARROCERIA 9 T, RODOVIA PAVIMENTADA</t>
  </si>
  <si>
    <t>M3XKM</t>
  </si>
  <si>
    <t>ENSAIOS TECNOLÓGICOS</t>
  </si>
  <si>
    <t>Ensaio de Densidade do Material Betuminoso</t>
  </si>
  <si>
    <t>un</t>
  </si>
  <si>
    <t>Ensaio de Controle do Grau de Compactação da Mistura Asfáltica</t>
  </si>
  <si>
    <t>Extração de corpo de prova de concreto asfáltico com sonda rotativa</t>
  </si>
  <si>
    <t>Mobilização e desmobilização de equipamento e equipe para extração de corpos de prova da capa asfáltica</t>
  </si>
  <si>
    <t>gb</t>
  </si>
  <si>
    <t>SINALIZAÇÃO HORIZONTAL</t>
  </si>
  <si>
    <t>SINALIZACAO HORIZONTAL COM TINTA RETRORREFLETIVA A BASE DE RESINA ACRILICA COM MICROESFERAS DE VIDRO</t>
  </si>
  <si>
    <t>BASE</t>
  </si>
  <si>
    <t>ESCAVACAO MECANICA CAMPO ABERTO EM SOLO EXCETO ROCHA ATE 2,00M PROFUNDIDADE</t>
  </si>
  <si>
    <t xml:space="preserve">PAVIMENTAÇÃO ASFÁLTICA SOBRE PEDRAS IRREGULRES - SETOR 18 - VV </t>
  </si>
  <si>
    <t>PLACA DE OBRA (PARA CONSTRUCAO CIVIL) EM CHAPA GALVANIZADA *N. 22*, ADESIVADA, DE *2,0 X 1,125* M</t>
  </si>
  <si>
    <t xml:space="preserve">M2    </t>
  </si>
  <si>
    <t>EXECUÇÃO E COMPACTAÇÃO DE BASE E OU SUB BASE PARA PAVIMENTAÇÃO DE PEDRA RACHÃO  - EXCLUSIVE CARGA E TRANSPORTE. AF_11/2019</t>
  </si>
  <si>
    <t>EXECUÇÃO E COMPACTAÇÃO DE BASE E OU SUB BASE PARA PAVIMENTAÇÃO DE BRITA GRADUADA SIMPLES - EXCLUSIVE CARGA E TRANSPORTE. AF_11/2019</t>
  </si>
  <si>
    <t>EXECUÇÃO DE IMPRIMAÇÃO COM ASFALTO DILUÍDO CM-30. AF_11/2019</t>
  </si>
  <si>
    <t>EXECUÇÃO DE PAVIMENTO COM APLICAÇÃO DE CONCRETO ASFÁLTICO, CAMADA DE ROLAMENTO - EXCLUSIVE CARGA E TRANSPORTE. AF_11/2019</t>
  </si>
  <si>
    <t>EXECUÇÃO DE PINTURA DE LIGAÇÃO COM EMULSÃO ASFÁLTICA RR-2C. AF_11/2019</t>
  </si>
  <si>
    <t>DRENAGEM PLUVIAL</t>
  </si>
  <si>
    <t>ESCAVAÇÃO MECANIZADA DE VALA COM PROF. ATÉ 1,5 M (MÉDIA ENTRE MONTANTE E JUSANTE/UMA COMPOSIÇÃO POR TRECHO), COM RETROESCAVADEIRA (0,26 M3/88 HP), LARG. DE 0,8 M A 1,5 M, EM SOLO DE 1A CATEGORIA, EM LOCAIS COM ALTO NÍVEL DE INTERFERÊNCIA. AF_01/2015</t>
  </si>
  <si>
    <t>TUBO DE CONCRETO PARA REDES COLETORAS DE ÁGUAS PLUVIAIS, DIÂMETRO DE 400 MM, JUNTA RÍGIDA, INSTALADO EM LOCAL COM BAIXO NÍVEL DE INTERFERÊNCIAS - FORNECIMENTO E ASSENTAMENTO. AF_12/2015</t>
  </si>
  <si>
    <t>TUBO DE CONCRETO PARA REDES COLETORAS DE ÁGUAS PLUVIAIS, DIÂMETRO DE 500 MM, JUNTA RÍGIDA, INSTALADO EM LOCAL COM BAIXO NÍVEL DE INTERFERÊNCIAS - FORNECIMENTO E ASSENTAMENTO. AF_12/2015</t>
  </si>
  <si>
    <t>REATERRO MECANIZADO DE VALA COM RETROESCAVADEIRA (CAPACIDADE DA CAÇAMBA DA RETRO: 0,26 M³ / POTÊNCIA: 88 HP), LARGURA DE 0,8 A 1,5 M, PROFUNDIDADE ATÉ 1,5 M, COM SOLO DE 1ª CATEGORIA EM LOCAIS COM ALTO NÍVEL DE INTERFERÊNCIA. AF_04/2016</t>
  </si>
  <si>
    <t>BOCA DE LOBO EM ALVENARIA TIJOLO MACICO, REVESTIDA C/ ARGAMASSA DE CIMENTO E AREIA 1:3, SOBRE LASTRO DE CONCRETO 10CM E TAMPA DE CONCRETO ARMADO</t>
  </si>
  <si>
    <t>UN</t>
  </si>
  <si>
    <t>1.1.</t>
  </si>
  <si>
    <t>1.1.1.</t>
  </si>
  <si>
    <t>1.1.2.</t>
  </si>
  <si>
    <t>1.2.</t>
  </si>
  <si>
    <t>1.2.1.</t>
  </si>
  <si>
    <t>1.2.2.</t>
  </si>
  <si>
    <t>1.2.3.</t>
  </si>
  <si>
    <t>1.2.4.</t>
  </si>
  <si>
    <t>1.2.5.</t>
  </si>
  <si>
    <t>1.3.</t>
  </si>
  <si>
    <t>1.3.1.</t>
  </si>
  <si>
    <t>1.3.2.</t>
  </si>
  <si>
    <t>1.3.3.</t>
  </si>
  <si>
    <t>1.3.4.</t>
  </si>
  <si>
    <t>1.4.</t>
  </si>
  <si>
    <t>1.4.1.</t>
  </si>
  <si>
    <t>1.4.2.</t>
  </si>
  <si>
    <t>1.4.3.</t>
  </si>
  <si>
    <t>1.4.4.</t>
  </si>
  <si>
    <t>1.4.5.</t>
  </si>
  <si>
    <t>1.5.</t>
  </si>
  <si>
    <t>1.5.1.</t>
  </si>
  <si>
    <t>1.5.2.</t>
  </si>
  <si>
    <t>1.5.3.</t>
  </si>
  <si>
    <t>1.5.4.</t>
  </si>
  <si>
    <t>1.5.5.</t>
  </si>
  <si>
    <t>1.6.</t>
  </si>
  <si>
    <t>1.6.1.</t>
  </si>
  <si>
    <t>ASFALTO SETOR  18 - RUA VITÓRIO VENZON</t>
  </si>
  <si>
    <t>TOTAL</t>
  </si>
  <si>
    <t>Nome, RG e assinatura do responsável legal da empresa</t>
  </si>
  <si>
    <t>Nome e assinatura do responsável Técnico pelo orçamento</t>
  </si>
  <si>
    <t>Nº do CREA/CAU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</si>
</sst>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44" fontId="0" fillId="0" borderId="0" xfId="2" applyFont="1"/>
    <xf numFmtId="44" fontId="2" fillId="0" borderId="1" xfId="2" applyFont="1" applyBorder="1" applyAlignment="1">
      <alignment wrapText="1"/>
    </xf>
    <xf numFmtId="44" fontId="0" fillId="0" borderId="1" xfId="2" applyFont="1" applyBorder="1"/>
    <xf numFmtId="44" fontId="2" fillId="0" borderId="1" xfId="2" applyFont="1" applyBorder="1"/>
    <xf numFmtId="43" fontId="0" fillId="0" borderId="0" xfId="1" applyFont="1"/>
    <xf numFmtId="43" fontId="2" fillId="0" borderId="1" xfId="1" applyFont="1" applyBorder="1"/>
    <xf numFmtId="43" fontId="0" fillId="0" borderId="1" xfId="1" applyFont="1" applyBorder="1"/>
    <xf numFmtId="0" fontId="0" fillId="0" borderId="2" xfId="0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43" fontId="1" fillId="0" borderId="1" xfId="1" applyFont="1" applyBorder="1"/>
    <xf numFmtId="44" fontId="1" fillId="0" borderId="1" xfId="2" applyFont="1" applyBorder="1"/>
    <xf numFmtId="0" fontId="0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view="pageBreakPreview" topLeftCell="A28" zoomScale="120" zoomScaleNormal="120" zoomScaleSheetLayoutView="120" workbookViewId="0">
      <selection activeCell="E51" sqref="E51"/>
    </sheetView>
  </sheetViews>
  <sheetFormatPr defaultRowHeight="15" x14ac:dyDescent="0.25"/>
  <cols>
    <col min="1" max="1" width="6.7109375" bestFit="1" customWidth="1"/>
    <col min="2" max="2" width="64.42578125" style="1" customWidth="1"/>
    <col min="3" max="3" width="7.85546875" bestFit="1" customWidth="1"/>
    <col min="4" max="4" width="13.140625" style="13" bestFit="1" customWidth="1"/>
    <col min="5" max="5" width="10" style="9" bestFit="1" customWidth="1"/>
    <col min="6" max="6" width="14.140625" style="9" bestFit="1" customWidth="1"/>
    <col min="7" max="7" width="9.140625" style="9"/>
    <col min="8" max="9" width="14.140625" style="9" bestFit="1" customWidth="1"/>
  </cols>
  <sheetData>
    <row r="1" spans="1:9" x14ac:dyDescent="0.25">
      <c r="B1" s="6" t="s">
        <v>12</v>
      </c>
    </row>
    <row r="2" spans="1:9" x14ac:dyDescent="0.25">
      <c r="B2" s="6" t="s">
        <v>13</v>
      </c>
    </row>
    <row r="3" spans="1:9" x14ac:dyDescent="0.25">
      <c r="B3" s="6" t="s">
        <v>14</v>
      </c>
    </row>
    <row r="4" spans="1:9" x14ac:dyDescent="0.25">
      <c r="B4" s="6" t="s">
        <v>15</v>
      </c>
    </row>
    <row r="6" spans="1:9" x14ac:dyDescent="0.25">
      <c r="A6" s="22" t="s">
        <v>33</v>
      </c>
      <c r="B6" s="22"/>
      <c r="C6" s="22"/>
      <c r="D6" s="22"/>
    </row>
    <row r="7" spans="1:9" s="3" customFormat="1" ht="60" x14ac:dyDescent="0.25">
      <c r="A7" s="4"/>
      <c r="B7" s="4"/>
      <c r="C7" s="5" t="s">
        <v>6</v>
      </c>
      <c r="D7" s="14" t="s">
        <v>5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 spans="1:9" x14ac:dyDescent="0.25">
      <c r="A8" s="7" t="s">
        <v>0</v>
      </c>
      <c r="B8" s="8" t="s">
        <v>76</v>
      </c>
      <c r="C8" s="7"/>
      <c r="D8" s="15"/>
      <c r="E8" s="11"/>
      <c r="F8" s="11"/>
      <c r="G8" s="11"/>
      <c r="H8" s="11"/>
      <c r="I8" s="11"/>
    </row>
    <row r="9" spans="1:9" s="3" customFormat="1" x14ac:dyDescent="0.25">
      <c r="A9" s="5" t="s">
        <v>48</v>
      </c>
      <c r="B9" s="6" t="s">
        <v>18</v>
      </c>
      <c r="C9" s="5" t="s">
        <v>1</v>
      </c>
      <c r="D9" s="14">
        <v>0</v>
      </c>
      <c r="E9" s="11"/>
      <c r="F9" s="12">
        <f>F10+F11</f>
        <v>0</v>
      </c>
      <c r="G9" s="12"/>
      <c r="H9" s="12">
        <f>H10+H11</f>
        <v>0</v>
      </c>
      <c r="I9" s="12">
        <f>I10+I11</f>
        <v>0</v>
      </c>
    </row>
    <row r="10" spans="1:9" s="3" customFormat="1" ht="30" x14ac:dyDescent="0.25">
      <c r="A10" s="17" t="s">
        <v>49</v>
      </c>
      <c r="B10" s="18" t="s">
        <v>34</v>
      </c>
      <c r="C10" s="17" t="s">
        <v>35</v>
      </c>
      <c r="D10" s="15">
        <v>2</v>
      </c>
      <c r="E10" s="11"/>
      <c r="F10" s="11">
        <f t="shared" ref="F10" si="0">ROUND((D10*E10),2)</f>
        <v>0</v>
      </c>
      <c r="G10" s="11"/>
      <c r="H10" s="11">
        <f t="shared" ref="H10" si="1">ROUND((D10*G10),2)</f>
        <v>0</v>
      </c>
      <c r="I10" s="11">
        <f t="shared" ref="I10" si="2">F10+H10</f>
        <v>0</v>
      </c>
    </row>
    <row r="11" spans="1:9" s="3" customFormat="1" x14ac:dyDescent="0.25">
      <c r="A11" s="7" t="s">
        <v>50</v>
      </c>
      <c r="B11" s="8" t="s">
        <v>16</v>
      </c>
      <c r="C11" s="7" t="s">
        <v>2</v>
      </c>
      <c r="D11" s="15">
        <v>2990</v>
      </c>
      <c r="E11" s="11"/>
      <c r="F11" s="11">
        <f>ROUND((D11*E11),2)</f>
        <v>0</v>
      </c>
      <c r="G11" s="11"/>
      <c r="H11" s="11">
        <f>ROUND((D11*G11),2)</f>
        <v>0</v>
      </c>
      <c r="I11" s="11">
        <f>F11+H11</f>
        <v>0</v>
      </c>
    </row>
    <row r="12" spans="1:9" s="3" customFormat="1" x14ac:dyDescent="0.25">
      <c r="A12" s="5" t="s">
        <v>51</v>
      </c>
      <c r="B12" s="6" t="s">
        <v>31</v>
      </c>
      <c r="C12" s="5"/>
      <c r="D12" s="14"/>
      <c r="E12" s="11"/>
      <c r="F12" s="12">
        <f>SUM(F13:F17)</f>
        <v>0</v>
      </c>
      <c r="G12" s="12"/>
      <c r="H12" s="12">
        <f>SUM(H13:H17)</f>
        <v>0</v>
      </c>
      <c r="I12" s="12">
        <f>SUM(I13:I17)</f>
        <v>0</v>
      </c>
    </row>
    <row r="13" spans="1:9" s="3" customFormat="1" ht="30" x14ac:dyDescent="0.25">
      <c r="A13" s="17" t="s">
        <v>52</v>
      </c>
      <c r="B13" s="18" t="s">
        <v>32</v>
      </c>
      <c r="C13" s="17" t="s">
        <v>4</v>
      </c>
      <c r="D13" s="19">
        <v>1045</v>
      </c>
      <c r="E13" s="11"/>
      <c r="F13" s="11">
        <f t="shared" ref="F13:F16" si="3">ROUND((D13*E13),2)</f>
        <v>0</v>
      </c>
      <c r="G13" s="12"/>
      <c r="H13" s="11">
        <f t="shared" ref="H13:H16" si="4">ROUND((D13*G13),2)</f>
        <v>0</v>
      </c>
      <c r="I13" s="11">
        <f t="shared" ref="I13:I16" si="5">F13+H13</f>
        <v>0</v>
      </c>
    </row>
    <row r="14" spans="1:9" s="3" customFormat="1" ht="45" x14ac:dyDescent="0.25">
      <c r="A14" s="17" t="s">
        <v>53</v>
      </c>
      <c r="B14" s="18" t="s">
        <v>36</v>
      </c>
      <c r="C14" s="17" t="s">
        <v>4</v>
      </c>
      <c r="D14" s="19">
        <v>705.75</v>
      </c>
      <c r="E14" s="11"/>
      <c r="F14" s="11">
        <f t="shared" si="3"/>
        <v>0</v>
      </c>
      <c r="G14" s="12"/>
      <c r="H14" s="11">
        <f t="shared" si="4"/>
        <v>0</v>
      </c>
      <c r="I14" s="11">
        <f t="shared" si="5"/>
        <v>0</v>
      </c>
    </row>
    <row r="15" spans="1:9" s="3" customFormat="1" x14ac:dyDescent="0.25">
      <c r="A15" s="17" t="s">
        <v>54</v>
      </c>
      <c r="B15" s="17" t="s">
        <v>37</v>
      </c>
      <c r="C15" s="17" t="s">
        <v>4</v>
      </c>
      <c r="D15" s="15">
        <v>338.76</v>
      </c>
      <c r="E15" s="11"/>
      <c r="F15" s="11">
        <f t="shared" si="3"/>
        <v>0</v>
      </c>
      <c r="G15" s="5"/>
      <c r="H15" s="11">
        <f t="shared" si="4"/>
        <v>0</v>
      </c>
      <c r="I15" s="11">
        <f t="shared" si="5"/>
        <v>0</v>
      </c>
    </row>
    <row r="16" spans="1:9" ht="30" x14ac:dyDescent="0.25">
      <c r="A16" s="17" t="s">
        <v>55</v>
      </c>
      <c r="B16" s="18" t="s">
        <v>38</v>
      </c>
      <c r="C16" s="17" t="s">
        <v>2</v>
      </c>
      <c r="D16" s="19">
        <v>2823</v>
      </c>
      <c r="E16" s="11"/>
      <c r="F16" s="11">
        <f t="shared" si="3"/>
        <v>0</v>
      </c>
      <c r="G16" s="11"/>
      <c r="H16" s="11">
        <f t="shared" si="4"/>
        <v>0</v>
      </c>
      <c r="I16" s="11">
        <f t="shared" si="5"/>
        <v>0</v>
      </c>
    </row>
    <row r="17" spans="1:9" s="21" customFormat="1" ht="30" x14ac:dyDescent="0.25">
      <c r="A17" s="17" t="s">
        <v>56</v>
      </c>
      <c r="B17" s="18" t="s">
        <v>20</v>
      </c>
      <c r="C17" s="17" t="s">
        <v>21</v>
      </c>
      <c r="D17" s="19">
        <v>52237.75</v>
      </c>
      <c r="E17" s="11"/>
      <c r="F17" s="20">
        <f>SUM(F18:F20)</f>
        <v>0</v>
      </c>
      <c r="G17" s="20"/>
      <c r="H17" s="20">
        <f>SUM(H18:H20)</f>
        <v>0</v>
      </c>
      <c r="I17" s="20">
        <f>SUM(I18:I20)</f>
        <v>0</v>
      </c>
    </row>
    <row r="18" spans="1:9" s="3" customFormat="1" x14ac:dyDescent="0.25">
      <c r="A18" s="5" t="s">
        <v>57</v>
      </c>
      <c r="B18" s="6" t="s">
        <v>17</v>
      </c>
      <c r="C18" s="5"/>
      <c r="D18" s="14"/>
      <c r="E18" s="11"/>
      <c r="F18" s="12">
        <f>SUM(F19:F22)</f>
        <v>0</v>
      </c>
      <c r="G18" s="12"/>
      <c r="H18" s="12">
        <f>SUM(H19:H22)</f>
        <v>0</v>
      </c>
      <c r="I18" s="12">
        <f>SUM(I19:I22)</f>
        <v>0</v>
      </c>
    </row>
    <row r="19" spans="1:9" s="21" customFormat="1" ht="60" x14ac:dyDescent="0.25">
      <c r="A19" s="7" t="s">
        <v>58</v>
      </c>
      <c r="B19" s="18" t="s">
        <v>19</v>
      </c>
      <c r="C19" s="17" t="s">
        <v>3</v>
      </c>
      <c r="D19" s="19">
        <v>880</v>
      </c>
      <c r="E19" s="11"/>
      <c r="F19" s="20">
        <f>SUM(F20:F22)</f>
        <v>0</v>
      </c>
      <c r="G19" s="20"/>
      <c r="H19" s="20">
        <f>SUM(H20:H22)</f>
        <v>0</v>
      </c>
      <c r="I19" s="20">
        <f>SUM(I20:I22)</f>
        <v>0</v>
      </c>
    </row>
    <row r="20" spans="1:9" ht="45" x14ac:dyDescent="0.25">
      <c r="A20" s="7" t="s">
        <v>59</v>
      </c>
      <c r="B20" s="8" t="s">
        <v>39</v>
      </c>
      <c r="C20" s="7" t="s">
        <v>4</v>
      </c>
      <c r="D20" s="15">
        <v>348.78</v>
      </c>
      <c r="E20" s="11"/>
      <c r="F20" s="11">
        <f t="shared" ref="F20:F26" si="6">ROUND((D20*E20),2)</f>
        <v>0</v>
      </c>
      <c r="G20" s="11"/>
      <c r="H20" s="11">
        <f t="shared" ref="H20:H26" si="7">ROUND((D20*G20),2)</f>
        <v>0</v>
      </c>
      <c r="I20" s="11">
        <f t="shared" ref="I20:I26" si="8">F20+H20</f>
        <v>0</v>
      </c>
    </row>
    <row r="21" spans="1:9" s="21" customFormat="1" ht="30" x14ac:dyDescent="0.25">
      <c r="A21" s="17" t="s">
        <v>60</v>
      </c>
      <c r="B21" s="18" t="s">
        <v>40</v>
      </c>
      <c r="C21" s="17" t="s">
        <v>2</v>
      </c>
      <c r="D21" s="19">
        <v>8803</v>
      </c>
      <c r="E21" s="11"/>
      <c r="F21" s="20">
        <f>SUM(F22:F24)</f>
        <v>0</v>
      </c>
      <c r="G21" s="20"/>
      <c r="H21" s="20">
        <f>SUM(H22:H24)</f>
        <v>0</v>
      </c>
      <c r="I21" s="20">
        <f>SUM(I22:I24)</f>
        <v>0</v>
      </c>
    </row>
    <row r="22" spans="1:9" ht="30" x14ac:dyDescent="0.25">
      <c r="A22" s="7" t="s">
        <v>61</v>
      </c>
      <c r="B22" s="8" t="s">
        <v>20</v>
      </c>
      <c r="C22" s="7" t="s">
        <v>21</v>
      </c>
      <c r="D22" s="15">
        <v>8719.5</v>
      </c>
      <c r="E22" s="11"/>
      <c r="F22" s="11">
        <f t="shared" si="6"/>
        <v>0</v>
      </c>
      <c r="G22" s="11"/>
      <c r="H22" s="11">
        <f t="shared" si="7"/>
        <v>0</v>
      </c>
      <c r="I22" s="11">
        <f t="shared" si="8"/>
        <v>0</v>
      </c>
    </row>
    <row r="23" spans="1:9" s="3" customFormat="1" x14ac:dyDescent="0.25">
      <c r="A23" s="5" t="s">
        <v>62</v>
      </c>
      <c r="B23" s="6" t="s">
        <v>41</v>
      </c>
      <c r="C23" s="5"/>
      <c r="D23" s="14"/>
      <c r="E23" s="11"/>
      <c r="F23" s="12">
        <f>SUM(F24:F28)</f>
        <v>0</v>
      </c>
      <c r="G23" s="12"/>
      <c r="H23" s="12">
        <f>SUM(H24:H28)</f>
        <v>0</v>
      </c>
      <c r="I23" s="12">
        <f>SUM(I24:I28)</f>
        <v>0</v>
      </c>
    </row>
    <row r="24" spans="1:9" ht="75" x14ac:dyDescent="0.25">
      <c r="A24" s="7" t="s">
        <v>63</v>
      </c>
      <c r="B24" s="8" t="s">
        <v>42</v>
      </c>
      <c r="C24" s="7" t="s">
        <v>4</v>
      </c>
      <c r="D24" s="15">
        <v>140</v>
      </c>
      <c r="E24" s="11"/>
      <c r="F24" s="11">
        <f t="shared" ref="F24" si="9">ROUND((D24*E24),2)</f>
        <v>0</v>
      </c>
      <c r="G24" s="11"/>
      <c r="H24" s="11">
        <f t="shared" ref="H24" si="10">ROUND((D24*G24),2)</f>
        <v>0</v>
      </c>
      <c r="I24" s="11">
        <f t="shared" ref="I24" si="11">F24+H24</f>
        <v>0</v>
      </c>
    </row>
    <row r="25" spans="1:9" s="21" customFormat="1" ht="60" x14ac:dyDescent="0.25">
      <c r="A25" s="17" t="s">
        <v>64</v>
      </c>
      <c r="B25" s="18" t="s">
        <v>43</v>
      </c>
      <c r="C25" s="17" t="s">
        <v>3</v>
      </c>
      <c r="D25" s="19">
        <v>20</v>
      </c>
      <c r="E25" s="11"/>
      <c r="F25" s="20">
        <f>SUM(F26)</f>
        <v>0</v>
      </c>
      <c r="G25" s="20"/>
      <c r="H25" s="20">
        <f>SUM(H26)</f>
        <v>0</v>
      </c>
      <c r="I25" s="20">
        <f>SUM(I26)</f>
        <v>0</v>
      </c>
    </row>
    <row r="26" spans="1:9" s="21" customFormat="1" ht="60" x14ac:dyDescent="0.25">
      <c r="A26" s="17" t="s">
        <v>65</v>
      </c>
      <c r="B26" s="18" t="s">
        <v>44</v>
      </c>
      <c r="C26" s="17" t="s">
        <v>3</v>
      </c>
      <c r="D26" s="19">
        <v>100</v>
      </c>
      <c r="E26" s="11"/>
      <c r="F26" s="20">
        <f t="shared" si="6"/>
        <v>0</v>
      </c>
      <c r="G26" s="20"/>
      <c r="H26" s="20">
        <f t="shared" si="7"/>
        <v>0</v>
      </c>
      <c r="I26" s="20">
        <f t="shared" si="8"/>
        <v>0</v>
      </c>
    </row>
    <row r="27" spans="1:9" s="21" customFormat="1" ht="75" x14ac:dyDescent="0.25">
      <c r="A27" s="17" t="s">
        <v>66</v>
      </c>
      <c r="B27" s="18" t="s">
        <v>45</v>
      </c>
      <c r="C27" s="17" t="s">
        <v>4</v>
      </c>
      <c r="D27" s="19">
        <v>140</v>
      </c>
      <c r="E27" s="11"/>
      <c r="F27" s="20">
        <f t="shared" ref="F27:F36" si="12">ROUND((D27*E27),2)</f>
        <v>0</v>
      </c>
      <c r="G27" s="20"/>
      <c r="H27" s="20">
        <f t="shared" ref="H27:H36" si="13">ROUND((D27*G27),2)</f>
        <v>0</v>
      </c>
      <c r="I27" s="20">
        <f t="shared" ref="I27:I36" si="14">F27+H27</f>
        <v>0</v>
      </c>
    </row>
    <row r="28" spans="1:9" ht="45" x14ac:dyDescent="0.25">
      <c r="A28" s="7" t="s">
        <v>67</v>
      </c>
      <c r="B28" s="8" t="s">
        <v>46</v>
      </c>
      <c r="C28" s="7" t="s">
        <v>47</v>
      </c>
      <c r="D28" s="15">
        <v>4</v>
      </c>
      <c r="E28" s="11"/>
      <c r="F28" s="20">
        <f t="shared" si="12"/>
        <v>0</v>
      </c>
      <c r="G28" s="20"/>
      <c r="H28" s="20">
        <f t="shared" si="13"/>
        <v>0</v>
      </c>
      <c r="I28" s="20">
        <f t="shared" si="14"/>
        <v>0</v>
      </c>
    </row>
    <row r="29" spans="1:9" s="3" customFormat="1" x14ac:dyDescent="0.25">
      <c r="A29" s="5" t="s">
        <v>68</v>
      </c>
      <c r="B29" s="6" t="s">
        <v>22</v>
      </c>
      <c r="C29" s="5"/>
      <c r="D29" s="14"/>
      <c r="E29" s="12"/>
      <c r="F29" s="12">
        <f>SUM(F30:F34)</f>
        <v>0</v>
      </c>
      <c r="G29" s="12"/>
      <c r="H29" s="12">
        <f>SUM(H30:H34)</f>
        <v>0</v>
      </c>
      <c r="I29" s="12">
        <f>SUM(I30:I34)</f>
        <v>0</v>
      </c>
    </row>
    <row r="30" spans="1:9" x14ac:dyDescent="0.25">
      <c r="A30" s="7" t="s">
        <v>69</v>
      </c>
      <c r="B30" s="8" t="s">
        <v>23</v>
      </c>
      <c r="C30" s="7" t="s">
        <v>24</v>
      </c>
      <c r="D30" s="15">
        <v>5</v>
      </c>
      <c r="E30" s="11"/>
      <c r="F30" s="20">
        <f t="shared" si="12"/>
        <v>0</v>
      </c>
      <c r="G30" s="20"/>
      <c r="H30" s="20">
        <f t="shared" si="13"/>
        <v>0</v>
      </c>
      <c r="I30" s="20">
        <f t="shared" si="14"/>
        <v>0</v>
      </c>
    </row>
    <row r="31" spans="1:9" x14ac:dyDescent="0.25">
      <c r="A31" s="7" t="s">
        <v>70</v>
      </c>
      <c r="B31" s="8" t="s">
        <v>25</v>
      </c>
      <c r="C31" s="7" t="s">
        <v>24</v>
      </c>
      <c r="D31" s="15">
        <v>5</v>
      </c>
      <c r="E31" s="11"/>
      <c r="F31" s="20">
        <f t="shared" si="12"/>
        <v>0</v>
      </c>
      <c r="G31" s="20"/>
      <c r="H31" s="20">
        <f t="shared" si="13"/>
        <v>0</v>
      </c>
      <c r="I31" s="20">
        <f t="shared" si="14"/>
        <v>0</v>
      </c>
    </row>
    <row r="32" spans="1:9" x14ac:dyDescent="0.25">
      <c r="A32" s="7" t="s">
        <v>71</v>
      </c>
      <c r="B32" s="23" t="s">
        <v>23</v>
      </c>
      <c r="C32" s="7" t="s">
        <v>24</v>
      </c>
      <c r="D32" s="15">
        <v>5</v>
      </c>
      <c r="E32" s="11"/>
      <c r="F32" s="20">
        <f t="shared" si="12"/>
        <v>0</v>
      </c>
      <c r="G32" s="20"/>
      <c r="H32" s="20">
        <f t="shared" si="13"/>
        <v>0</v>
      </c>
      <c r="I32" s="20">
        <f t="shared" si="14"/>
        <v>0</v>
      </c>
    </row>
    <row r="33" spans="1:9" x14ac:dyDescent="0.25">
      <c r="A33" s="7" t="s">
        <v>72</v>
      </c>
      <c r="B33" s="23" t="s">
        <v>26</v>
      </c>
      <c r="C33" s="7" t="s">
        <v>24</v>
      </c>
      <c r="D33" s="15">
        <v>5</v>
      </c>
      <c r="E33" s="11"/>
      <c r="F33" s="20">
        <f t="shared" si="12"/>
        <v>0</v>
      </c>
      <c r="G33" s="20"/>
      <c r="H33" s="20">
        <f t="shared" si="13"/>
        <v>0</v>
      </c>
      <c r="I33" s="20">
        <f t="shared" si="14"/>
        <v>0</v>
      </c>
    </row>
    <row r="34" spans="1:9" ht="30" x14ac:dyDescent="0.25">
      <c r="A34" s="7" t="s">
        <v>73</v>
      </c>
      <c r="B34" s="8" t="s">
        <v>27</v>
      </c>
      <c r="C34" s="7" t="s">
        <v>28</v>
      </c>
      <c r="D34" s="15">
        <v>1</v>
      </c>
      <c r="E34" s="11"/>
      <c r="F34" s="20">
        <f t="shared" si="12"/>
        <v>0</v>
      </c>
      <c r="G34" s="20"/>
      <c r="H34" s="20">
        <f t="shared" si="13"/>
        <v>0</v>
      </c>
      <c r="I34" s="20">
        <f t="shared" si="14"/>
        <v>0</v>
      </c>
    </row>
    <row r="35" spans="1:9" s="3" customFormat="1" x14ac:dyDescent="0.25">
      <c r="A35" s="5" t="s">
        <v>74</v>
      </c>
      <c r="B35" s="6" t="s">
        <v>29</v>
      </c>
      <c r="C35" s="5"/>
      <c r="D35" s="14"/>
      <c r="E35" s="12"/>
      <c r="F35" s="12">
        <f>F36</f>
        <v>0</v>
      </c>
      <c r="G35" s="12"/>
      <c r="H35" s="12">
        <f>H36</f>
        <v>0</v>
      </c>
      <c r="I35" s="12">
        <f>I36</f>
        <v>0</v>
      </c>
    </row>
    <row r="36" spans="1:9" ht="30" x14ac:dyDescent="0.25">
      <c r="A36" s="7" t="s">
        <v>75</v>
      </c>
      <c r="B36" s="8" t="s">
        <v>30</v>
      </c>
      <c r="C36" s="7" t="s">
        <v>2</v>
      </c>
      <c r="D36" s="15">
        <v>225.48</v>
      </c>
      <c r="E36" s="11"/>
      <c r="F36" s="20">
        <f t="shared" si="12"/>
        <v>0</v>
      </c>
      <c r="G36" s="20"/>
      <c r="H36" s="20">
        <f t="shared" si="13"/>
        <v>0</v>
      </c>
      <c r="I36" s="20">
        <f t="shared" si="14"/>
        <v>0</v>
      </c>
    </row>
    <row r="37" spans="1:9" x14ac:dyDescent="0.25">
      <c r="A37" s="7"/>
      <c r="B37" s="6"/>
      <c r="C37" s="5"/>
      <c r="D37" s="14" t="s">
        <v>77</v>
      </c>
      <c r="E37" s="12"/>
      <c r="F37" s="12">
        <f>SUM(F9,F12,F18,F23,F29,F35)</f>
        <v>0</v>
      </c>
      <c r="G37" s="12"/>
      <c r="H37" s="12">
        <f>SUM(H9,H12,H18,H23,H29,H35)</f>
        <v>0</v>
      </c>
      <c r="I37" s="12">
        <f>SUM(I9,I12,I18,I23,I29,I35)</f>
        <v>0</v>
      </c>
    </row>
    <row r="40" spans="1:9" x14ac:dyDescent="0.25">
      <c r="B40" s="16" t="s">
        <v>78</v>
      </c>
    </row>
    <row r="45" spans="1:9" x14ac:dyDescent="0.25">
      <c r="B45" s="16" t="s">
        <v>79</v>
      </c>
    </row>
    <row r="46" spans="1:9" x14ac:dyDescent="0.25">
      <c r="B46" s="2" t="s">
        <v>80</v>
      </c>
    </row>
  </sheetData>
  <mergeCells count="1">
    <mergeCell ref="A6:D6"/>
  </mergeCells>
  <pageMargins left="0.511811024" right="0.511811024" top="0.78740157499999996" bottom="0.78740157499999996" header="0.31496062000000002" footer="0.31496062000000002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Prefeitura</dc:creator>
  <cp:lastModifiedBy>Prefeitura</cp:lastModifiedBy>
  <cp:lastPrinted>2020-03-04T16:19:16Z</cp:lastPrinted>
  <dcterms:created xsi:type="dcterms:W3CDTF">2019-11-11T12:20:28Z</dcterms:created>
  <dcterms:modified xsi:type="dcterms:W3CDTF">2020-11-23T17:49:31Z</dcterms:modified>
</cp:coreProperties>
</file>